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prosperwaco-my.sharepoint.com/personal/darien_prosperwaco_org/Documents/NOFO/GIW/"/>
    </mc:Choice>
  </mc:AlternateContent>
  <xr:revisionPtr revIDLastSave="51" documentId="8_{E608F527-3A52-4392-B12B-5DD11C85F0B4}" xr6:coauthVersionLast="47" xr6:coauthVersionMax="47" xr10:uidLastSave="{208351F6-FB92-45DD-8A9B-D84738A110E7}"/>
  <bookViews>
    <workbookView xWindow="-28920" yWindow="-105" windowWidth="29040" windowHeight="15720" tabRatio="560" xr2:uid="{86FE854C-A216-47D3-90E8-452688970FA2}"/>
  </bookViews>
  <sheets>
    <sheet name="FY 2025 GIW" sheetId="1" r:id="rId1"/>
  </sheets>
  <definedNames>
    <definedName name="_xlnm._FilterDatabase" localSheetId="0" hidden="1">'FY 2025 GIW'!$A$10:$Y$35</definedName>
    <definedName name="_xlnm.Print_Titles" localSheetId="0">'FY 2025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5" i="1" l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B5" i="1" s="1"/>
  <c r="C5" i="1" s="1"/>
  <c r="X14" i="1"/>
  <c r="Y13" i="1"/>
  <c r="X13" i="1"/>
  <c r="Y12" i="1"/>
  <c r="X12" i="1"/>
  <c r="Y11" i="1"/>
  <c r="X11" i="1"/>
  <c r="B7" i="1" l="1"/>
  <c r="B6" i="1"/>
  <c r="C6" i="1" s="1"/>
</calcChain>
</file>

<file path=xl/sharedStrings.xml><?xml version="1.0" encoding="utf-8"?>
<sst xmlns="http://schemas.openxmlformats.org/spreadsheetml/2006/main" count="135" uniqueCount="81">
  <si>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</si>
  <si>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</si>
  <si>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</si>
  <si>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</si>
  <si>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</si>
  <si>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YHDP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</si>
  <si>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CoC's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</si>
  <si>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</si>
  <si>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</si>
  <si>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</si>
  <si>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</si>
  <si>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</si>
  <si>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</si>
  <si>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</si>
  <si>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</si>
  <si>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</si>
  <si>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</si>
  <si>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</si>
  <si>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</si>
  <si>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</si>
  <si>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</si>
  <si>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</si>
  <si>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</si>
  <si>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</si>
  <si>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</si>
  <si>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</si>
  <si>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</si>
  <si>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</si>
  <si>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</si>
  <si>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</si>
  <si>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</si>
  <si>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</si>
  <si>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</si>
  <si>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</si>
  <si>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</si>
  <si>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TX-604</t>
  </si>
  <si>
    <t>Greater Waco Collective Impact Initiative</t>
  </si>
  <si>
    <t>FY 24-25 Heart of Texas HMIS</t>
  </si>
  <si>
    <t>TX0240L6T042416</t>
  </si>
  <si>
    <t/>
  </si>
  <si>
    <t>Fort Worth</t>
  </si>
  <si>
    <t>Waco/McLennan County CoC</t>
  </si>
  <si>
    <t>Heart of Texas Homeless Coalition</t>
  </si>
  <si>
    <t>Family Abuse Center, Inc.</t>
  </si>
  <si>
    <t>FY 24-25 Family Abuse Center Transitional Housing</t>
  </si>
  <si>
    <t>TX0293L6T042413</t>
  </si>
  <si>
    <t>TH</t>
  </si>
  <si>
    <t xml:space="preserve">Heart of Texas Region Mental Health And Mental Retardation </t>
  </si>
  <si>
    <t>FY 24-25 HOTRMHMR Permanent Supportive Housing</t>
  </si>
  <si>
    <t>TX0312L6T042414</t>
  </si>
  <si>
    <t>PH</t>
  </si>
  <si>
    <t>FY 24-25 Family Abuse Center DV Rapid Re-Housing</t>
  </si>
  <si>
    <t>TX0372L6T042411</t>
  </si>
  <si>
    <t>The Salvation Army a Georgia Corporation - Waco</t>
  </si>
  <si>
    <t>FY24-25 The Salvation Army, a Georgia Corporation for Waco RRH Renewal</t>
  </si>
  <si>
    <t>TX0385L6T042410</t>
  </si>
  <si>
    <t>FY 24-25 HOTRMHMR Rapid Rehousing</t>
  </si>
  <si>
    <t>TX0459L6T042408</t>
  </si>
  <si>
    <t>FY 24-25 HOTRMHMR Housing Navigation SSO-CE</t>
  </si>
  <si>
    <t>TX0462L6T042408</t>
  </si>
  <si>
    <t>SSO</t>
  </si>
  <si>
    <t>FY24-25 The Salvation Army, a Georgia Corporation for Waco CE Renewal</t>
  </si>
  <si>
    <t>TX0500L6T042407</t>
  </si>
  <si>
    <t>FY 24-25 Family Abuse Center YHDP RRH Renewal</t>
  </si>
  <si>
    <t>TX0625Y6T042403</t>
  </si>
  <si>
    <t>YHDP</t>
  </si>
  <si>
    <t>The Cove, Heart of Texas</t>
  </si>
  <si>
    <t>FY 24-25 - The Cove - YHDP Drop-in renewal - SSO</t>
  </si>
  <si>
    <t>TX0626Y6T042403</t>
  </si>
  <si>
    <t>FY 24-25 HOTRMHMR YHDP DOBEY SSO-SO</t>
  </si>
  <si>
    <t>TX0629Y6T042403</t>
  </si>
  <si>
    <t>FY 24-25 Family Abuse Center DV Supportive Services Coordinated Entry</t>
  </si>
  <si>
    <t>TX0686D6T042402</t>
  </si>
  <si>
    <t>DV</t>
  </si>
  <si>
    <t>FY 24-25 Family Abuse Center Permanent Supportive Housing Families</t>
  </si>
  <si>
    <t>TX0687L6T042402</t>
  </si>
  <si>
    <t>FY 24-25 HOTRMHMR YHDP HOTTCHY TH</t>
  </si>
  <si>
    <t>TX0731Y6T042401</t>
  </si>
  <si>
    <t>FY 24-25 HOTRMHMR YHDP STARRSKYE RRH</t>
  </si>
  <si>
    <t>TX0775Y6T042400</t>
  </si>
  <si>
    <t>FMR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</si>
</sst>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5" fillId="0" borderId="3" xfId="0" applyFont="1" applyBorder="1"/>
    <xf numFmtId="0" fontId="5" fillId="0" borderId="4" xfId="0" applyFont="1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4" borderId="6" xfId="1" applyNumberFormat="1" applyFont="1" applyFill="1" applyBorder="1" applyAlignment="1" applyProtection="1">
      <alignment horizontal="left" vertical="center" indent="2"/>
      <protection hidden="1"/>
    </xf>
    <xf numFmtId="164" fontId="4" fillId="4" borderId="6" xfId="1" applyNumberFormat="1" applyFont="1" applyFill="1" applyBorder="1" applyAlignment="1" applyProtection="1">
      <alignment vertical="center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5" fillId="4" borderId="4" xfId="0" applyFont="1" applyFill="1" applyBorder="1"/>
    <xf numFmtId="164" fontId="3" fillId="5" borderId="7" xfId="1" applyNumberFormat="1" applyFont="1" applyFill="1" applyBorder="1" applyAlignment="1" applyProtection="1">
      <alignment horizontal="left" vertical="center" indent="2"/>
      <protection hidden="1"/>
    </xf>
    <xf numFmtId="164" fontId="3" fillId="5" borderId="6" xfId="1" applyNumberFormat="1" applyFont="1" applyFill="1" applyBorder="1" applyAlignment="1" applyProtection="1">
      <alignment vertical="center"/>
      <protection hidden="1"/>
    </xf>
    <xf numFmtId="0" fontId="5" fillId="6" borderId="4" xfId="0" applyFont="1" applyFill="1" applyBorder="1"/>
    <xf numFmtId="164" fontId="3" fillId="6" borderId="2" xfId="0" applyNumberFormat="1" applyFont="1" applyFill="1" applyBorder="1" applyAlignment="1" applyProtection="1">
      <alignment horizontal="left" vertical="center" indent="3"/>
      <protection locked="0"/>
    </xf>
    <xf numFmtId="164" fontId="3" fillId="6" borderId="3" xfId="0" applyNumberFormat="1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4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2" xfId="0" applyNumberFormat="1" applyFont="1" applyFill="1" applyBorder="1" applyAlignment="1" applyProtection="1">
      <alignment vertical="center"/>
      <protection locked="0"/>
    </xf>
    <xf numFmtId="164" fontId="3" fillId="6" borderId="9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0" xfId="0" applyNumberFormat="1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164" fontId="8" fillId="0" borderId="51" xfId="0" applyNumberFormat="1" applyFont="1" applyBorder="1" applyAlignment="1" applyProtection="1">
      <alignment horizontal="center" vertical="center"/>
      <protection locked="0"/>
    </xf>
    <xf numFmtId="1" fontId="2" fillId="0" borderId="52" xfId="0" applyNumberFormat="1" applyFont="1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locked="0"/>
    </xf>
    <xf numFmtId="164" fontId="8" fillId="0" borderId="54" xfId="0" applyNumberFormat="1" applyFont="1" applyBorder="1" applyAlignment="1" applyProtection="1">
      <alignment horizontal="center" vertical="center"/>
      <protection locked="0"/>
    </xf>
    <xf numFmtId="1" fontId="2" fillId="0" borderId="55" xfId="0" applyNumberFormat="1" applyFont="1" applyBorder="1" applyAlignment="1">
      <alignment horizontal="center" vertical="center"/>
    </xf>
    <xf numFmtId="0" fontId="0" fillId="0" borderId="56" xfId="0" applyBorder="1" applyAlignment="1" applyProtection="1">
      <alignment horizontal="center" vertical="center"/>
      <protection locked="0"/>
    </xf>
    <xf numFmtId="164" fontId="8" fillId="0" borderId="57" xfId="0" applyNumberFormat="1" applyFont="1" applyBorder="1" applyAlignment="1" applyProtection="1">
      <alignment horizontal="center" vertical="center"/>
      <protection locked="0"/>
    </xf>
    <xf numFmtId="1" fontId="2" fillId="0" borderId="58" xfId="0" applyNumberFormat="1" applyFont="1" applyBorder="1" applyAlignment="1">
      <alignment horizontal="center" vertical="center"/>
    </xf>
    <xf numFmtId="0" fontId="0" fillId="0" borderId="59" xfId="0" applyBorder="1" applyAlignment="1" applyProtection="1">
      <alignment horizontal="center" vertical="center"/>
      <protection locked="0"/>
    </xf>
    <xf numFmtId="164" fontId="8" fillId="0" borderId="60" xfId="0" applyNumberFormat="1" applyFont="1" applyBorder="1" applyAlignment="1" applyProtection="1">
      <alignment horizontal="center" vertical="center"/>
      <protection locked="0"/>
    </xf>
    <xf numFmtId="1" fontId="2" fillId="0" borderId="61" xfId="0" applyNumberFormat="1" applyFont="1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164" fontId="8" fillId="0" borderId="63" xfId="0" applyNumberFormat="1" applyFont="1" applyBorder="1" applyAlignment="1" applyProtection="1">
      <alignment horizontal="center" vertical="center"/>
      <protection locked="0"/>
    </xf>
    <xf numFmtId="1" fontId="2" fillId="0" borderId="64" xfId="0" applyNumberFormat="1" applyFont="1" applyBorder="1" applyAlignment="1">
      <alignment horizontal="center" vertical="center"/>
    </xf>
    <xf numFmtId="0" fontId="0" fillId="0" borderId="65" xfId="0" applyBorder="1" applyAlignment="1" applyProtection="1">
      <alignment horizontal="center" vertical="center"/>
      <protection locked="0"/>
    </xf>
    <xf numFmtId="164" fontId="8" fillId="0" borderId="66" xfId="0" applyNumberFormat="1" applyFont="1" applyBorder="1" applyAlignment="1" applyProtection="1">
      <alignment horizontal="center" vertical="center"/>
      <protection locked="0"/>
    </xf>
    <xf numFmtId="1" fontId="2" fillId="0" borderId="67" xfId="0" applyNumberFormat="1" applyFont="1" applyBorder="1" applyAlignment="1">
      <alignment horizontal="center" vertical="center"/>
    </xf>
    <xf numFmtId="0" fontId="0" fillId="0" borderId="68" xfId="0" applyBorder="1" applyAlignment="1" applyProtection="1">
      <alignment horizontal="center" vertical="center"/>
      <protection locked="0"/>
    </xf>
    <xf numFmtId="164" fontId="8" fillId="0" borderId="69" xfId="0" applyNumberFormat="1" applyFont="1" applyBorder="1" applyAlignment="1" applyProtection="1">
      <alignment horizontal="center" vertical="center"/>
      <protection locked="0"/>
    </xf>
    <xf numFmtId="1" fontId="2" fillId="0" borderId="70" xfId="0" applyNumberFormat="1" applyFont="1" applyBorder="1" applyAlignment="1">
      <alignment horizontal="center" vertical="center"/>
    </xf>
    <xf numFmtId="0" fontId="0" fillId="0" borderId="71" xfId="0" applyBorder="1" applyAlignment="1" applyProtection="1">
      <alignment horizontal="center" vertical="center"/>
      <protection locked="0"/>
    </xf>
    <xf numFmtId="164" fontId="8" fillId="0" borderId="72" xfId="0" applyNumberFormat="1" applyFont="1" applyBorder="1" applyAlignment="1" applyProtection="1">
      <alignment horizontal="center" vertical="center"/>
      <protection locked="0"/>
    </xf>
    <xf numFmtId="1" fontId="2" fillId="0" borderId="73" xfId="0" applyNumberFormat="1" applyFont="1" applyBorder="1" applyAlignment="1">
      <alignment horizontal="center" vertical="center"/>
    </xf>
    <xf numFmtId="0" fontId="0" fillId="0" borderId="74" xfId="0" applyBorder="1" applyAlignment="1" applyProtection="1">
      <alignment horizontal="center" vertical="center"/>
      <protection locked="0"/>
    </xf>
    <xf numFmtId="164" fontId="8" fillId="0" borderId="75" xfId="0" applyNumberFormat="1" applyFont="1" applyBorder="1" applyAlignment="1" applyProtection="1">
      <alignment horizontal="center" vertical="center"/>
      <protection locked="0"/>
    </xf>
    <xf numFmtId="1" fontId="2" fillId="0" borderId="76" xfId="0" applyNumberFormat="1" applyFont="1" applyBorder="1" applyAlignment="1">
      <alignment horizontal="center" vertical="center"/>
    </xf>
    <xf numFmtId="0" fontId="0" fillId="0" borderId="77" xfId="0" applyBorder="1" applyAlignment="1" applyProtection="1">
      <alignment horizontal="center" vertical="center"/>
      <protection locked="0"/>
    </xf>
    <xf numFmtId="164" fontId="8" fillId="0" borderId="78" xfId="0" applyNumberFormat="1" applyFont="1" applyBorder="1" applyAlignment="1" applyProtection="1">
      <alignment horizontal="center" vertical="center"/>
      <protection locked="0"/>
    </xf>
    <xf numFmtId="1" fontId="2" fillId="0" borderId="79" xfId="0" applyNumberFormat="1" applyFont="1" applyBorder="1" applyAlignment="1">
      <alignment horizontal="center" vertical="center"/>
    </xf>
    <xf numFmtId="0" fontId="0" fillId="8" borderId="1" xfId="0" applyFill="1" applyBorder="1" applyAlignment="1" applyProtection="1">
      <alignment horizontal="left"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11" xfId="0" applyFill="1" applyBorder="1" applyAlignment="1" applyProtection="1">
      <alignment horizontal="center" vertical="center"/>
      <protection locked="0"/>
    </xf>
    <xf numFmtId="164" fontId="8" fillId="8" borderId="12" xfId="0" applyNumberFormat="1" applyFont="1" applyFill="1" applyBorder="1" applyAlignment="1" applyProtection="1">
      <alignment horizontal="center" vertical="center"/>
      <protection locked="0"/>
    </xf>
    <xf numFmtId="164" fontId="8" fillId="8" borderId="1" xfId="0" applyNumberFormat="1" applyFont="1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1" fontId="2" fillId="8" borderId="13" xfId="0" applyNumberFormat="1" applyFont="1" applyFill="1" applyBorder="1" applyAlignment="1">
      <alignment horizontal="center" vertical="center"/>
    </xf>
    <xf numFmtId="164" fontId="2" fillId="8" borderId="10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14" xfId="0" applyFill="1" applyBorder="1" applyAlignment="1" applyProtection="1">
      <alignment horizontal="center" vertical="center"/>
      <protection locked="0"/>
    </xf>
    <xf numFmtId="164" fontId="8" fillId="8" borderId="15" xfId="0" applyNumberFormat="1" applyFont="1" applyFill="1" applyBorder="1" applyAlignment="1" applyProtection="1">
      <alignment horizontal="center" vertical="center"/>
      <protection locked="0"/>
    </xf>
    <xf numFmtId="1" fontId="2" fillId="8" borderId="16" xfId="0" applyNumberFormat="1" applyFont="1" applyFill="1" applyBorder="1" applyAlignment="1">
      <alignment horizontal="center" vertical="center"/>
    </xf>
    <xf numFmtId="0" fontId="0" fillId="8" borderId="17" xfId="0" applyFill="1" applyBorder="1" applyAlignment="1" applyProtection="1">
      <alignment horizontal="center" vertical="center"/>
      <protection locked="0"/>
    </xf>
    <xf numFmtId="164" fontId="8" fillId="8" borderId="18" xfId="0" applyNumberFormat="1" applyFont="1" applyFill="1" applyBorder="1" applyAlignment="1" applyProtection="1">
      <alignment horizontal="center" vertical="center"/>
      <protection locked="0"/>
    </xf>
    <xf numFmtId="1" fontId="2" fillId="8" borderId="19" xfId="0" applyNumberFormat="1" applyFont="1" applyFill="1" applyBorder="1" applyAlignment="1">
      <alignment horizontal="center" vertical="center"/>
    </xf>
    <xf numFmtId="0" fontId="0" fillId="8" borderId="20" xfId="0" applyFill="1" applyBorder="1" applyAlignment="1" applyProtection="1">
      <alignment horizontal="center" vertical="center"/>
      <protection locked="0"/>
    </xf>
    <xf numFmtId="164" fontId="8" fillId="8" borderId="21" xfId="0" applyNumberFormat="1" applyFont="1" applyFill="1" applyBorder="1" applyAlignment="1" applyProtection="1">
      <alignment horizontal="center" vertical="center"/>
      <protection locked="0"/>
    </xf>
    <xf numFmtId="1" fontId="2" fillId="8" borderId="22" xfId="0" applyNumberFormat="1" applyFont="1" applyFill="1" applyBorder="1" applyAlignment="1">
      <alignment horizontal="center" vertical="center"/>
    </xf>
    <xf numFmtId="0" fontId="0" fillId="8" borderId="23" xfId="0" applyFill="1" applyBorder="1" applyAlignment="1" applyProtection="1">
      <alignment horizontal="center" vertical="center"/>
      <protection locked="0"/>
    </xf>
    <xf numFmtId="164" fontId="8" fillId="8" borderId="24" xfId="0" applyNumberFormat="1" applyFont="1" applyFill="1" applyBorder="1" applyAlignment="1" applyProtection="1">
      <alignment horizontal="center" vertical="center"/>
      <protection locked="0"/>
    </xf>
    <xf numFmtId="1" fontId="2" fillId="8" borderId="25" xfId="0" applyNumberFormat="1" applyFont="1" applyFill="1" applyBorder="1" applyAlignment="1">
      <alignment horizontal="center" vertical="center"/>
    </xf>
    <xf numFmtId="0" fontId="0" fillId="8" borderId="26" xfId="0" applyFill="1" applyBorder="1" applyAlignment="1" applyProtection="1">
      <alignment horizontal="center" vertical="center"/>
      <protection locked="0"/>
    </xf>
    <xf numFmtId="164" fontId="8" fillId="8" borderId="27" xfId="0" applyNumberFormat="1" applyFont="1" applyFill="1" applyBorder="1" applyAlignment="1" applyProtection="1">
      <alignment horizontal="center" vertical="center"/>
      <protection locked="0"/>
    </xf>
    <xf numFmtId="1" fontId="2" fillId="8" borderId="28" xfId="0" applyNumberFormat="1" applyFont="1" applyFill="1" applyBorder="1" applyAlignment="1">
      <alignment horizontal="center" vertical="center"/>
    </xf>
    <xf numFmtId="0" fontId="0" fillId="8" borderId="29" xfId="0" applyFill="1" applyBorder="1" applyAlignment="1" applyProtection="1">
      <alignment horizontal="center" vertical="center"/>
      <protection locked="0"/>
    </xf>
    <xf numFmtId="164" fontId="8" fillId="8" borderId="30" xfId="0" applyNumberFormat="1" applyFont="1" applyFill="1" applyBorder="1" applyAlignment="1" applyProtection="1">
      <alignment horizontal="center" vertical="center"/>
      <protection locked="0"/>
    </xf>
    <xf numFmtId="1" fontId="2" fillId="8" borderId="31" xfId="0" applyNumberFormat="1" applyFont="1" applyFill="1" applyBorder="1" applyAlignment="1">
      <alignment horizontal="center" vertical="center"/>
    </xf>
    <xf numFmtId="0" fontId="0" fillId="8" borderId="32" xfId="0" applyFill="1" applyBorder="1" applyAlignment="1" applyProtection="1">
      <alignment horizontal="center" vertical="center"/>
      <protection locked="0"/>
    </xf>
    <xf numFmtId="164" fontId="8" fillId="8" borderId="33" xfId="0" applyNumberFormat="1" applyFont="1" applyFill="1" applyBorder="1" applyAlignment="1" applyProtection="1">
      <alignment horizontal="center" vertical="center"/>
      <protection locked="0"/>
    </xf>
    <xf numFmtId="1" fontId="2" fillId="8" borderId="34" xfId="0" applyNumberFormat="1" applyFont="1" applyFill="1" applyBorder="1" applyAlignment="1">
      <alignment horizontal="center" vertical="center"/>
    </xf>
    <xf numFmtId="0" fontId="0" fillId="8" borderId="35" xfId="0" applyFill="1" applyBorder="1" applyAlignment="1" applyProtection="1">
      <alignment horizontal="center" vertical="center"/>
      <protection locked="0"/>
    </xf>
    <xf numFmtId="164" fontId="8" fillId="8" borderId="36" xfId="0" applyNumberFormat="1" applyFont="1" applyFill="1" applyBorder="1" applyAlignment="1" applyProtection="1">
      <alignment horizontal="center" vertical="center"/>
      <protection locked="0"/>
    </xf>
    <xf numFmtId="1" fontId="2" fillId="8" borderId="37" xfId="0" applyNumberFormat="1" applyFont="1" applyFill="1" applyBorder="1" applyAlignment="1">
      <alignment horizontal="center" vertical="center"/>
    </xf>
    <xf numFmtId="0" fontId="0" fillId="8" borderId="38" xfId="0" applyFill="1" applyBorder="1" applyAlignment="1" applyProtection="1">
      <alignment horizontal="center" vertical="center"/>
      <protection locked="0"/>
    </xf>
    <xf numFmtId="164" fontId="8" fillId="8" borderId="39" xfId="0" applyNumberFormat="1" applyFont="1" applyFill="1" applyBorder="1" applyAlignment="1" applyProtection="1">
      <alignment horizontal="center" vertical="center"/>
      <protection locked="0"/>
    </xf>
    <xf numFmtId="1" fontId="2" fillId="8" borderId="40" xfId="0" applyNumberFormat="1" applyFont="1" applyFill="1" applyBorder="1" applyAlignment="1">
      <alignment horizontal="center" vertical="center"/>
    </xf>
    <xf numFmtId="0" fontId="0" fillId="8" borderId="41" xfId="0" applyFill="1" applyBorder="1" applyAlignment="1" applyProtection="1">
      <alignment horizontal="center" vertical="center"/>
      <protection locked="0"/>
    </xf>
    <xf numFmtId="164" fontId="8" fillId="8" borderId="42" xfId="0" applyNumberFormat="1" applyFont="1" applyFill="1" applyBorder="1" applyAlignment="1" applyProtection="1">
      <alignment horizontal="center" vertical="center"/>
      <protection locked="0"/>
    </xf>
    <xf numFmtId="1" fontId="2" fillId="8" borderId="43" xfId="0" applyNumberFormat="1" applyFont="1" applyFill="1" applyBorder="1" applyAlignment="1">
      <alignment horizontal="center" vertical="center"/>
    </xf>
    <xf numFmtId="0" fontId="0" fillId="8" borderId="44" xfId="0" applyFill="1" applyBorder="1" applyAlignment="1" applyProtection="1">
      <alignment horizontal="center" vertical="center"/>
      <protection locked="0"/>
    </xf>
    <xf numFmtId="164" fontId="8" fillId="8" borderId="45" xfId="0" applyNumberFormat="1" applyFont="1" applyFill="1" applyBorder="1" applyAlignment="1" applyProtection="1">
      <alignment horizontal="center" vertical="center"/>
      <protection locked="0"/>
    </xf>
    <xf numFmtId="1" fontId="2" fillId="8" borderId="46" xfId="0" applyNumberFormat="1" applyFont="1" applyFill="1" applyBorder="1" applyAlignment="1">
      <alignment horizontal="center" vertical="center"/>
    </xf>
    <xf numFmtId="0" fontId="0" fillId="8" borderId="47" xfId="0" applyFill="1" applyBorder="1" applyAlignment="1" applyProtection="1">
      <alignment horizontal="center" vertical="center"/>
      <protection locked="0"/>
    </xf>
    <xf numFmtId="164" fontId="8" fillId="8" borderId="48" xfId="0" applyNumberFormat="1" applyFont="1" applyFill="1" applyBorder="1" applyAlignment="1" applyProtection="1">
      <alignment horizontal="center" vertical="center"/>
      <protection locked="0"/>
    </xf>
    <xf numFmtId="1" fontId="2" fillId="8" borderId="49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D016F-07D2-47E4-8603-32CBA3C196CD}">
  <sheetPr codeName="Sheet339">
    <pageSetUpPr fitToPage="1"/>
  </sheetPr>
  <dimension ref="A1:Y35"/>
  <sheetViews>
    <sheetView tabSelected="1" zoomScaleNormal="100" workbookViewId="0">
      <pane ySplit="10" topLeftCell="A13" activePane="bottomLeft" state="frozen"/>
      <selection pane="bottomLeft" activeCell="A15" sqref="A15:XFD15"/>
    </sheetView>
  </sheetViews>
  <sheetFormatPr defaultRowHeight="14.4" x14ac:dyDescent="0.3"/>
  <cols>
    <col min="1" max="2" width="23.6640625" customWidth="1"/>
    <col min="3" max="3" width="17.6640625" customWidth="1"/>
    <col min="4" max="4" width="11.6640625" customWidth="1"/>
    <col min="5" max="6" width="16.6640625" customWidth="1"/>
    <col min="7" max="15" width="11.6640625" customWidth="1"/>
    <col min="16" max="24" width="10.6640625" customWidth="1"/>
    <col min="25" max="25" width="12.6640625" customWidth="1"/>
  </cols>
  <sheetData>
    <row r="1" spans="1:25" ht="15" customHeight="1" x14ac:dyDescent="0.3">
      <c r="A1" s="1" t="s">
        <v>0</v>
      </c>
      <c r="B1" s="2" t="s">
        <v>40</v>
      </c>
      <c r="C1" s="3"/>
      <c r="D1" s="3"/>
      <c r="E1" s="3"/>
      <c r="F1" s="3"/>
      <c r="G1" s="3"/>
      <c r="H1" s="4"/>
    </row>
    <row r="2" spans="1:25" ht="15" customHeight="1" x14ac:dyDescent="0.3">
      <c r="A2" s="1" t="s">
        <v>1</v>
      </c>
      <c r="B2" s="2" t="s">
        <v>35</v>
      </c>
      <c r="C2" s="3"/>
      <c r="D2" s="3"/>
      <c r="E2" s="3"/>
      <c r="F2" s="3"/>
      <c r="G2" s="3"/>
      <c r="H2" s="4"/>
    </row>
    <row r="3" spans="1:25" ht="15" customHeight="1" x14ac:dyDescent="0.3">
      <c r="A3" s="5" t="s">
        <v>2</v>
      </c>
      <c r="B3" s="2" t="s">
        <v>41</v>
      </c>
      <c r="C3" s="3"/>
      <c r="D3" s="3"/>
      <c r="E3" s="3"/>
      <c r="F3" s="3"/>
      <c r="G3" s="3"/>
      <c r="H3" s="4"/>
    </row>
    <row r="4" spans="1:25" ht="15" customHeight="1" x14ac:dyDescent="0.3">
      <c r="A4" s="5" t="s">
        <v>3</v>
      </c>
      <c r="B4" s="2" t="s">
        <v>42</v>
      </c>
      <c r="C4" s="3"/>
      <c r="D4" s="3"/>
      <c r="E4" s="3"/>
      <c r="F4" s="3"/>
      <c r="G4" s="3"/>
      <c r="H4" s="4"/>
    </row>
    <row r="5" spans="1:25" ht="15" customHeight="1" x14ac:dyDescent="0.3">
      <c r="A5" s="6" t="s">
        <v>4</v>
      </c>
      <c r="B5" s="7">
        <f ca="1">SUMIF(OFFSET(F10,1,0,500,1),"DV",OFFSET(Y10,1,0,500,1))</f>
        <v>199044</v>
      </c>
      <c r="C5" s="8" t="str">
        <f ca="1">IF(B5&gt;0,"(Reallocation Restriction)","")</f>
        <v>(Reallocation Restriction)</v>
      </c>
      <c r="D5" s="9"/>
      <c r="E5" s="9"/>
      <c r="F5" s="9"/>
      <c r="G5" s="9"/>
      <c r="H5" s="10"/>
    </row>
    <row r="6" spans="1:25" ht="15" customHeight="1" x14ac:dyDescent="0.3">
      <c r="A6" s="6" t="s">
        <v>5</v>
      </c>
      <c r="B6" s="7">
        <f ca="1">SUMIF(OFFSET(F10,1,0,500,1),"YHDP",OFFSET(Y10,1,0,500,1))</f>
        <v>1261073</v>
      </c>
      <c r="C6" s="8" t="str">
        <f ca="1">IF(B6&gt;0,"(Reallocation Restriction)","")</f>
        <v>(Reallocation Restriction)</v>
      </c>
      <c r="D6" s="9"/>
      <c r="E6" s="9"/>
      <c r="F6" s="9"/>
      <c r="G6" s="9"/>
      <c r="H6" s="10"/>
    </row>
    <row r="7" spans="1:25" ht="15" customHeight="1" x14ac:dyDescent="0.3">
      <c r="A7" s="5" t="s">
        <v>6</v>
      </c>
      <c r="B7" s="11">
        <f ca="1">SUM(OFFSET(Y10,1,0,500,1))</f>
        <v>2983077</v>
      </c>
      <c r="C7" s="12"/>
      <c r="D7" s="12"/>
      <c r="E7" s="12"/>
      <c r="F7" s="12"/>
      <c r="G7" s="12"/>
      <c r="H7" s="13"/>
    </row>
    <row r="8" spans="1:25" ht="15" customHeight="1" x14ac:dyDescent="0.3"/>
    <row r="9" spans="1:25" ht="15" customHeight="1" x14ac:dyDescent="0.3">
      <c r="A9" s="14" t="s">
        <v>7</v>
      </c>
      <c r="B9" s="15"/>
      <c r="C9" s="15"/>
      <c r="D9" s="15"/>
      <c r="E9" s="15"/>
      <c r="F9" s="16"/>
      <c r="G9" s="17" t="s">
        <v>8</v>
      </c>
      <c r="H9" s="18"/>
      <c r="I9" s="19"/>
      <c r="J9" s="15"/>
      <c r="K9" s="15"/>
      <c r="L9" s="15"/>
      <c r="M9" s="15"/>
      <c r="N9" s="15"/>
      <c r="O9" s="20" t="s">
        <v>9</v>
      </c>
      <c r="P9" s="19"/>
      <c r="Q9" s="15"/>
      <c r="R9" s="15"/>
      <c r="S9" s="15"/>
      <c r="T9" s="15"/>
      <c r="U9" s="15"/>
      <c r="V9" s="15"/>
      <c r="W9" s="15"/>
      <c r="X9" s="16"/>
      <c r="Y9" s="21"/>
    </row>
    <row r="10" spans="1:25" ht="29.1" customHeight="1" x14ac:dyDescent="0.3">
      <c r="A10" s="22" t="s">
        <v>10</v>
      </c>
      <c r="B10" s="22" t="s">
        <v>11</v>
      </c>
      <c r="C10" s="22" t="s">
        <v>12</v>
      </c>
      <c r="D10" s="22" t="s">
        <v>13</v>
      </c>
      <c r="E10" s="23" t="s">
        <v>14</v>
      </c>
      <c r="F10" s="24" t="s">
        <v>15</v>
      </c>
      <c r="G10" s="25" t="s">
        <v>16</v>
      </c>
      <c r="H10" s="22" t="s">
        <v>17</v>
      </c>
      <c r="I10" s="22" t="s">
        <v>18</v>
      </c>
      <c r="J10" s="22" t="s">
        <v>19</v>
      </c>
      <c r="K10" s="22" t="s">
        <v>20</v>
      </c>
      <c r="L10" s="22" t="s">
        <v>21</v>
      </c>
      <c r="M10" s="22" t="s">
        <v>22</v>
      </c>
      <c r="N10" s="26" t="s">
        <v>23</v>
      </c>
      <c r="O10" s="27" t="s">
        <v>24</v>
      </c>
      <c r="P10" s="22" t="s">
        <v>25</v>
      </c>
      <c r="Q10" s="22" t="s">
        <v>26</v>
      </c>
      <c r="R10" s="22" t="s">
        <v>27</v>
      </c>
      <c r="S10" s="22" t="s">
        <v>28</v>
      </c>
      <c r="T10" s="22" t="s">
        <v>29</v>
      </c>
      <c r="U10" s="22" t="s">
        <v>30</v>
      </c>
      <c r="V10" s="22" t="s">
        <v>31</v>
      </c>
      <c r="W10" s="22" t="s">
        <v>32</v>
      </c>
      <c r="X10" s="26" t="s">
        <v>33</v>
      </c>
      <c r="Y10" s="28" t="s">
        <v>34</v>
      </c>
    </row>
    <row r="11" spans="1:25" x14ac:dyDescent="0.3">
      <c r="A11" s="29" t="s">
        <v>36</v>
      </c>
      <c r="B11" s="29" t="s">
        <v>37</v>
      </c>
      <c r="C11" s="30" t="s">
        <v>38</v>
      </c>
      <c r="D11" s="30">
        <v>2026</v>
      </c>
      <c r="E11" s="30" t="s">
        <v>20</v>
      </c>
      <c r="F11" s="31" t="s">
        <v>39</v>
      </c>
      <c r="G11" s="32">
        <v>0</v>
      </c>
      <c r="H11" s="33">
        <v>0</v>
      </c>
      <c r="I11" s="33">
        <v>0</v>
      </c>
      <c r="J11" s="33">
        <v>0</v>
      </c>
      <c r="K11" s="33">
        <v>104317</v>
      </c>
      <c r="L11" s="33">
        <v>0</v>
      </c>
      <c r="M11" s="33">
        <v>0</v>
      </c>
      <c r="N11" s="32">
        <v>1977</v>
      </c>
      <c r="O11" s="34"/>
      <c r="P11" s="35"/>
      <c r="Q11" s="35"/>
      <c r="R11" s="35"/>
      <c r="S11" s="35"/>
      <c r="T11" s="35"/>
      <c r="U11" s="35"/>
      <c r="V11" s="35"/>
      <c r="W11" s="35" t="s">
        <v>39</v>
      </c>
      <c r="X11" s="36">
        <f t="shared" ref="X11:X35" si="0">SUM(P11:W11)</f>
        <v>0</v>
      </c>
      <c r="Y11" s="37">
        <f t="shared" ref="Y11:Y35" si="1">SUM(G11:N11)</f>
        <v>106294</v>
      </c>
    </row>
    <row r="12" spans="1:25" x14ac:dyDescent="0.3">
      <c r="A12" s="29" t="s">
        <v>43</v>
      </c>
      <c r="B12" s="29" t="s">
        <v>44</v>
      </c>
      <c r="C12" s="30" t="s">
        <v>45</v>
      </c>
      <c r="D12" s="30">
        <v>2026</v>
      </c>
      <c r="E12" s="30" t="s">
        <v>46</v>
      </c>
      <c r="F12" s="31" t="s">
        <v>39</v>
      </c>
      <c r="G12" s="32">
        <v>73166</v>
      </c>
      <c r="H12" s="33">
        <v>0</v>
      </c>
      <c r="I12" s="33">
        <v>57089</v>
      </c>
      <c r="J12" s="33">
        <v>0</v>
      </c>
      <c r="K12" s="33">
        <v>0</v>
      </c>
      <c r="L12" s="33">
        <v>0</v>
      </c>
      <c r="M12" s="33">
        <v>0</v>
      </c>
      <c r="N12" s="32">
        <v>4792</v>
      </c>
      <c r="O12" s="34" t="s">
        <v>39</v>
      </c>
      <c r="P12" s="35"/>
      <c r="Q12" s="35"/>
      <c r="R12" s="35"/>
      <c r="S12" s="35"/>
      <c r="T12" s="35"/>
      <c r="U12" s="35"/>
      <c r="V12" s="35"/>
      <c r="W12" s="35" t="s">
        <v>39</v>
      </c>
      <c r="X12" s="36">
        <f t="shared" si="0"/>
        <v>0</v>
      </c>
      <c r="Y12" s="37">
        <f t="shared" si="1"/>
        <v>135047</v>
      </c>
    </row>
    <row r="13" spans="1:25" s="77" customFormat="1" x14ac:dyDescent="0.3">
      <c r="A13" s="68" t="s">
        <v>47</v>
      </c>
      <c r="B13" s="68" t="s">
        <v>48</v>
      </c>
      <c r="C13" s="69" t="s">
        <v>49</v>
      </c>
      <c r="D13" s="69">
        <v>2026</v>
      </c>
      <c r="E13" s="69" t="s">
        <v>50</v>
      </c>
      <c r="F13" s="70" t="s">
        <v>39</v>
      </c>
      <c r="G13" s="71">
        <v>0</v>
      </c>
      <c r="H13" s="72">
        <v>420924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1">
        <v>10717</v>
      </c>
      <c r="O13" s="73" t="s">
        <v>80</v>
      </c>
      <c r="P13" s="74">
        <v>0</v>
      </c>
      <c r="Q13" s="74">
        <v>0</v>
      </c>
      <c r="R13" s="74">
        <v>23</v>
      </c>
      <c r="S13" s="74">
        <v>7</v>
      </c>
      <c r="T13" s="74">
        <v>0</v>
      </c>
      <c r="U13" s="74">
        <v>0</v>
      </c>
      <c r="V13" s="74">
        <v>0</v>
      </c>
      <c r="W13" s="74">
        <v>0</v>
      </c>
      <c r="X13" s="75">
        <f t="shared" si="0"/>
        <v>30</v>
      </c>
      <c r="Y13" s="76">
        <f t="shared" si="1"/>
        <v>431641</v>
      </c>
    </row>
    <row r="14" spans="1:25" s="77" customFormat="1" x14ac:dyDescent="0.3">
      <c r="A14" s="68" t="s">
        <v>43</v>
      </c>
      <c r="B14" s="68" t="s">
        <v>51</v>
      </c>
      <c r="C14" s="69" t="s">
        <v>52</v>
      </c>
      <c r="D14" s="69">
        <v>2026</v>
      </c>
      <c r="E14" s="69" t="s">
        <v>50</v>
      </c>
      <c r="F14" s="78" t="s">
        <v>73</v>
      </c>
      <c r="G14" s="79">
        <v>0</v>
      </c>
      <c r="H14" s="72">
        <v>77652</v>
      </c>
      <c r="I14" s="72">
        <v>37945</v>
      </c>
      <c r="J14" s="72">
        <v>0</v>
      </c>
      <c r="K14" s="72">
        <v>0</v>
      </c>
      <c r="L14" s="72">
        <v>0</v>
      </c>
      <c r="M14" s="72">
        <v>0</v>
      </c>
      <c r="N14" s="79">
        <v>3021</v>
      </c>
      <c r="O14" s="73" t="s">
        <v>80</v>
      </c>
      <c r="P14" s="74">
        <v>0</v>
      </c>
      <c r="Q14" s="74">
        <v>0</v>
      </c>
      <c r="R14" s="74">
        <v>3</v>
      </c>
      <c r="S14" s="74">
        <v>1</v>
      </c>
      <c r="T14" s="74">
        <v>1</v>
      </c>
      <c r="U14" s="74">
        <v>0</v>
      </c>
      <c r="V14" s="74">
        <v>0</v>
      </c>
      <c r="W14" s="74">
        <v>0</v>
      </c>
      <c r="X14" s="80">
        <f t="shared" si="0"/>
        <v>5</v>
      </c>
      <c r="Y14" s="76">
        <f t="shared" si="1"/>
        <v>118618</v>
      </c>
    </row>
    <row r="15" spans="1:25" s="77" customFormat="1" x14ac:dyDescent="0.3">
      <c r="A15" s="68" t="s">
        <v>53</v>
      </c>
      <c r="B15" s="68" t="s">
        <v>54</v>
      </c>
      <c r="C15" s="69" t="s">
        <v>55</v>
      </c>
      <c r="D15" s="69">
        <v>2026</v>
      </c>
      <c r="E15" s="69" t="s">
        <v>50</v>
      </c>
      <c r="F15" s="81" t="s">
        <v>39</v>
      </c>
      <c r="G15" s="82">
        <v>0</v>
      </c>
      <c r="H15" s="72">
        <v>79368</v>
      </c>
      <c r="I15" s="72">
        <v>38707</v>
      </c>
      <c r="J15" s="72">
        <v>0</v>
      </c>
      <c r="K15" s="72">
        <v>0</v>
      </c>
      <c r="L15" s="72">
        <v>0</v>
      </c>
      <c r="M15" s="72">
        <v>0</v>
      </c>
      <c r="N15" s="82">
        <v>0</v>
      </c>
      <c r="O15" s="73" t="s">
        <v>80</v>
      </c>
      <c r="P15" s="74">
        <v>0</v>
      </c>
      <c r="Q15" s="74">
        <v>0</v>
      </c>
      <c r="R15" s="74">
        <v>1</v>
      </c>
      <c r="S15" s="74">
        <v>4</v>
      </c>
      <c r="T15" s="74">
        <v>0</v>
      </c>
      <c r="U15" s="74">
        <v>0</v>
      </c>
      <c r="V15" s="74">
        <v>0</v>
      </c>
      <c r="W15" s="74">
        <v>0</v>
      </c>
      <c r="X15" s="83">
        <f t="shared" si="0"/>
        <v>5</v>
      </c>
      <c r="Y15" s="76">
        <f t="shared" si="1"/>
        <v>118075</v>
      </c>
    </row>
    <row r="16" spans="1:25" s="77" customFormat="1" x14ac:dyDescent="0.3">
      <c r="A16" s="68" t="s">
        <v>47</v>
      </c>
      <c r="B16" s="68" t="s">
        <v>56</v>
      </c>
      <c r="C16" s="69" t="s">
        <v>57</v>
      </c>
      <c r="D16" s="69">
        <v>2026</v>
      </c>
      <c r="E16" s="69" t="s">
        <v>50</v>
      </c>
      <c r="F16" s="84" t="s">
        <v>39</v>
      </c>
      <c r="G16" s="85">
        <v>0</v>
      </c>
      <c r="H16" s="72">
        <v>190332</v>
      </c>
      <c r="I16" s="72">
        <v>94337</v>
      </c>
      <c r="J16" s="72">
        <v>0</v>
      </c>
      <c r="K16" s="72">
        <v>0</v>
      </c>
      <c r="L16" s="72">
        <v>0</v>
      </c>
      <c r="M16" s="72">
        <v>0</v>
      </c>
      <c r="N16" s="85">
        <v>22553</v>
      </c>
      <c r="O16" s="73" t="s">
        <v>80</v>
      </c>
      <c r="P16" s="74">
        <v>0</v>
      </c>
      <c r="Q16" s="74">
        <v>0</v>
      </c>
      <c r="R16" s="74">
        <v>9</v>
      </c>
      <c r="S16" s="74">
        <v>3</v>
      </c>
      <c r="T16" s="74">
        <v>1</v>
      </c>
      <c r="U16" s="74">
        <v>0</v>
      </c>
      <c r="V16" s="74">
        <v>0</v>
      </c>
      <c r="W16" s="74">
        <v>0</v>
      </c>
      <c r="X16" s="86">
        <f t="shared" si="0"/>
        <v>13</v>
      </c>
      <c r="Y16" s="76">
        <f t="shared" si="1"/>
        <v>307222</v>
      </c>
    </row>
    <row r="17" spans="1:25" s="77" customFormat="1" x14ac:dyDescent="0.3">
      <c r="A17" s="68" t="s">
        <v>47</v>
      </c>
      <c r="B17" s="68" t="s">
        <v>58</v>
      </c>
      <c r="C17" s="69" t="s">
        <v>59</v>
      </c>
      <c r="D17" s="69">
        <v>2026</v>
      </c>
      <c r="E17" s="69" t="s">
        <v>60</v>
      </c>
      <c r="F17" s="87" t="s">
        <v>39</v>
      </c>
      <c r="G17" s="88">
        <v>0</v>
      </c>
      <c r="H17" s="72">
        <v>0</v>
      </c>
      <c r="I17" s="72">
        <v>149699</v>
      </c>
      <c r="J17" s="72">
        <v>0</v>
      </c>
      <c r="K17" s="72">
        <v>0</v>
      </c>
      <c r="L17" s="72">
        <v>0</v>
      </c>
      <c r="M17" s="72">
        <v>0</v>
      </c>
      <c r="N17" s="88">
        <v>3823</v>
      </c>
      <c r="O17" s="73" t="s">
        <v>39</v>
      </c>
      <c r="P17" s="74"/>
      <c r="Q17" s="74"/>
      <c r="R17" s="74"/>
      <c r="S17" s="74"/>
      <c r="T17" s="74"/>
      <c r="U17" s="74"/>
      <c r="V17" s="74"/>
      <c r="W17" s="74" t="s">
        <v>39</v>
      </c>
      <c r="X17" s="89">
        <f t="shared" si="0"/>
        <v>0</v>
      </c>
      <c r="Y17" s="76">
        <f t="shared" si="1"/>
        <v>153522</v>
      </c>
    </row>
    <row r="18" spans="1:25" s="77" customFormat="1" x14ac:dyDescent="0.3">
      <c r="A18" s="68" t="s">
        <v>53</v>
      </c>
      <c r="B18" s="68" t="s">
        <v>61</v>
      </c>
      <c r="C18" s="69" t="s">
        <v>62</v>
      </c>
      <c r="D18" s="69">
        <v>2026</v>
      </c>
      <c r="E18" s="69" t="s">
        <v>60</v>
      </c>
      <c r="F18" s="90" t="s">
        <v>39</v>
      </c>
      <c r="G18" s="91">
        <v>0</v>
      </c>
      <c r="H18" s="72">
        <v>0</v>
      </c>
      <c r="I18" s="72">
        <v>102883</v>
      </c>
      <c r="J18" s="72">
        <v>0</v>
      </c>
      <c r="K18" s="72">
        <v>0</v>
      </c>
      <c r="L18" s="72">
        <v>0</v>
      </c>
      <c r="M18" s="72">
        <v>0</v>
      </c>
      <c r="N18" s="91">
        <v>0</v>
      </c>
      <c r="O18" s="73" t="s">
        <v>39</v>
      </c>
      <c r="P18" s="74"/>
      <c r="Q18" s="74"/>
      <c r="R18" s="74"/>
      <c r="S18" s="74"/>
      <c r="T18" s="74"/>
      <c r="U18" s="74"/>
      <c r="V18" s="74"/>
      <c r="W18" s="74" t="s">
        <v>39</v>
      </c>
      <c r="X18" s="92">
        <f t="shared" si="0"/>
        <v>0</v>
      </c>
      <c r="Y18" s="76">
        <f t="shared" si="1"/>
        <v>102883</v>
      </c>
    </row>
    <row r="19" spans="1:25" s="77" customFormat="1" x14ac:dyDescent="0.3">
      <c r="A19" s="68" t="s">
        <v>43</v>
      </c>
      <c r="B19" s="68" t="s">
        <v>63</v>
      </c>
      <c r="C19" s="69" t="s">
        <v>64</v>
      </c>
      <c r="D19" s="69">
        <v>2026</v>
      </c>
      <c r="E19" s="69" t="s">
        <v>50</v>
      </c>
      <c r="F19" s="93" t="s">
        <v>65</v>
      </c>
      <c r="G19" s="94">
        <v>0</v>
      </c>
      <c r="H19" s="72">
        <v>97428</v>
      </c>
      <c r="I19" s="72">
        <v>49661</v>
      </c>
      <c r="J19" s="72">
        <v>0</v>
      </c>
      <c r="K19" s="72">
        <v>0</v>
      </c>
      <c r="L19" s="72">
        <v>0</v>
      </c>
      <c r="M19" s="72">
        <v>0</v>
      </c>
      <c r="N19" s="94">
        <v>3222</v>
      </c>
      <c r="O19" s="73" t="s">
        <v>80</v>
      </c>
      <c r="P19" s="74">
        <v>0</v>
      </c>
      <c r="Q19" s="74">
        <v>0</v>
      </c>
      <c r="R19" s="74">
        <v>2</v>
      </c>
      <c r="S19" s="74">
        <v>3</v>
      </c>
      <c r="T19" s="74">
        <v>1</v>
      </c>
      <c r="U19" s="74">
        <v>0</v>
      </c>
      <c r="V19" s="74">
        <v>0</v>
      </c>
      <c r="W19" s="74">
        <v>0</v>
      </c>
      <c r="X19" s="95">
        <f t="shared" si="0"/>
        <v>6</v>
      </c>
      <c r="Y19" s="76">
        <f t="shared" si="1"/>
        <v>150311</v>
      </c>
    </row>
    <row r="20" spans="1:25" s="77" customFormat="1" x14ac:dyDescent="0.3">
      <c r="A20" s="68" t="s">
        <v>66</v>
      </c>
      <c r="B20" s="68" t="s">
        <v>67</v>
      </c>
      <c r="C20" s="69" t="s">
        <v>68</v>
      </c>
      <c r="D20" s="69">
        <v>2026</v>
      </c>
      <c r="E20" s="69" t="s">
        <v>60</v>
      </c>
      <c r="F20" s="96" t="s">
        <v>65</v>
      </c>
      <c r="G20" s="97">
        <v>0</v>
      </c>
      <c r="H20" s="72">
        <v>0</v>
      </c>
      <c r="I20" s="72">
        <v>148612</v>
      </c>
      <c r="J20" s="72">
        <v>0</v>
      </c>
      <c r="K20" s="72">
        <v>1484</v>
      </c>
      <c r="L20" s="72">
        <v>0</v>
      </c>
      <c r="M20" s="72">
        <v>0</v>
      </c>
      <c r="N20" s="97">
        <v>14160</v>
      </c>
      <c r="O20" s="73" t="s">
        <v>39</v>
      </c>
      <c r="P20" s="74"/>
      <c r="Q20" s="74"/>
      <c r="R20" s="74"/>
      <c r="S20" s="74"/>
      <c r="T20" s="74"/>
      <c r="U20" s="74"/>
      <c r="V20" s="74"/>
      <c r="W20" s="74" t="s">
        <v>39</v>
      </c>
      <c r="X20" s="98">
        <f t="shared" si="0"/>
        <v>0</v>
      </c>
      <c r="Y20" s="76">
        <f t="shared" si="1"/>
        <v>164256</v>
      </c>
    </row>
    <row r="21" spans="1:25" s="77" customFormat="1" x14ac:dyDescent="0.3">
      <c r="A21" s="68" t="s">
        <v>47</v>
      </c>
      <c r="B21" s="68" t="s">
        <v>69</v>
      </c>
      <c r="C21" s="69" t="s">
        <v>70</v>
      </c>
      <c r="D21" s="69">
        <v>2026</v>
      </c>
      <c r="E21" s="69" t="s">
        <v>60</v>
      </c>
      <c r="F21" s="99" t="s">
        <v>65</v>
      </c>
      <c r="G21" s="100">
        <v>0</v>
      </c>
      <c r="H21" s="72">
        <v>0</v>
      </c>
      <c r="I21" s="72">
        <v>284499</v>
      </c>
      <c r="J21" s="72">
        <v>0</v>
      </c>
      <c r="K21" s="72">
        <v>0</v>
      </c>
      <c r="L21" s="72">
        <v>0</v>
      </c>
      <c r="M21" s="72">
        <v>0</v>
      </c>
      <c r="N21" s="100">
        <v>26839</v>
      </c>
      <c r="O21" s="73" t="s">
        <v>39</v>
      </c>
      <c r="P21" s="74"/>
      <c r="Q21" s="74"/>
      <c r="R21" s="74"/>
      <c r="S21" s="74"/>
      <c r="T21" s="74"/>
      <c r="U21" s="74"/>
      <c r="V21" s="74"/>
      <c r="W21" s="74" t="s">
        <v>39</v>
      </c>
      <c r="X21" s="101">
        <f t="shared" si="0"/>
        <v>0</v>
      </c>
      <c r="Y21" s="76">
        <f t="shared" si="1"/>
        <v>311338</v>
      </c>
    </row>
    <row r="22" spans="1:25" s="77" customFormat="1" x14ac:dyDescent="0.3">
      <c r="A22" s="68" t="s">
        <v>43</v>
      </c>
      <c r="B22" s="68" t="s">
        <v>71</v>
      </c>
      <c r="C22" s="69" t="s">
        <v>72</v>
      </c>
      <c r="D22" s="69">
        <v>2026</v>
      </c>
      <c r="E22" s="69" t="s">
        <v>60</v>
      </c>
      <c r="F22" s="102" t="s">
        <v>73</v>
      </c>
      <c r="G22" s="103">
        <v>0</v>
      </c>
      <c r="H22" s="72">
        <v>0</v>
      </c>
      <c r="I22" s="72">
        <v>77437</v>
      </c>
      <c r="J22" s="72">
        <v>0</v>
      </c>
      <c r="K22" s="72">
        <v>212</v>
      </c>
      <c r="L22" s="72">
        <v>0</v>
      </c>
      <c r="M22" s="72">
        <v>0</v>
      </c>
      <c r="N22" s="103">
        <v>2777</v>
      </c>
      <c r="O22" s="73" t="s">
        <v>39</v>
      </c>
      <c r="P22" s="74"/>
      <c r="Q22" s="74"/>
      <c r="R22" s="74"/>
      <c r="S22" s="74"/>
      <c r="T22" s="74"/>
      <c r="U22" s="74"/>
      <c r="V22" s="74"/>
      <c r="W22" s="74" t="s">
        <v>39</v>
      </c>
      <c r="X22" s="104">
        <f t="shared" si="0"/>
        <v>0</v>
      </c>
      <c r="Y22" s="76">
        <f t="shared" si="1"/>
        <v>80426</v>
      </c>
    </row>
    <row r="23" spans="1:25" s="77" customFormat="1" x14ac:dyDescent="0.3">
      <c r="A23" s="68" t="s">
        <v>43</v>
      </c>
      <c r="B23" s="68" t="s">
        <v>74</v>
      </c>
      <c r="C23" s="69" t="s">
        <v>75</v>
      </c>
      <c r="D23" s="69">
        <v>2026</v>
      </c>
      <c r="E23" s="69" t="s">
        <v>50</v>
      </c>
      <c r="F23" s="105" t="s">
        <v>39</v>
      </c>
      <c r="G23" s="103">
        <v>121836</v>
      </c>
      <c r="H23" s="72">
        <v>0</v>
      </c>
      <c r="I23" s="72">
        <v>41307</v>
      </c>
      <c r="J23" s="72">
        <v>0</v>
      </c>
      <c r="K23" s="72">
        <v>0</v>
      </c>
      <c r="L23" s="72">
        <v>0</v>
      </c>
      <c r="M23" s="72">
        <v>0</v>
      </c>
      <c r="N23" s="106">
        <v>5133</v>
      </c>
      <c r="O23" s="73" t="s">
        <v>80</v>
      </c>
      <c r="P23" s="74">
        <v>0</v>
      </c>
      <c r="Q23" s="74">
        <v>0</v>
      </c>
      <c r="R23" s="74">
        <v>0</v>
      </c>
      <c r="S23" s="74">
        <v>2</v>
      </c>
      <c r="T23" s="74">
        <v>2</v>
      </c>
      <c r="U23" s="74">
        <v>0</v>
      </c>
      <c r="V23" s="74">
        <v>0</v>
      </c>
      <c r="W23" s="74">
        <v>0</v>
      </c>
      <c r="X23" s="107">
        <f t="shared" si="0"/>
        <v>4</v>
      </c>
      <c r="Y23" s="76">
        <f t="shared" si="1"/>
        <v>168276</v>
      </c>
    </row>
    <row r="24" spans="1:25" s="77" customFormat="1" x14ac:dyDescent="0.3">
      <c r="A24" s="68" t="s">
        <v>47</v>
      </c>
      <c r="B24" s="68" t="s">
        <v>76</v>
      </c>
      <c r="C24" s="69" t="s">
        <v>77</v>
      </c>
      <c r="D24" s="69">
        <v>2026</v>
      </c>
      <c r="E24" s="69" t="s">
        <v>46</v>
      </c>
      <c r="F24" s="108" t="s">
        <v>65</v>
      </c>
      <c r="G24" s="109">
        <v>16740</v>
      </c>
      <c r="H24" s="72">
        <v>0</v>
      </c>
      <c r="I24" s="72">
        <v>191924</v>
      </c>
      <c r="J24" s="72">
        <v>11400</v>
      </c>
      <c r="K24" s="72">
        <v>0</v>
      </c>
      <c r="L24" s="72">
        <v>1</v>
      </c>
      <c r="M24" s="72">
        <v>0</v>
      </c>
      <c r="N24" s="109">
        <v>21220</v>
      </c>
      <c r="O24" s="73"/>
      <c r="P24" s="74"/>
      <c r="Q24" s="74"/>
      <c r="R24" s="74"/>
      <c r="S24" s="74"/>
      <c r="T24" s="74"/>
      <c r="U24" s="74"/>
      <c r="V24" s="74"/>
      <c r="W24" s="74" t="s">
        <v>39</v>
      </c>
      <c r="X24" s="110">
        <f t="shared" si="0"/>
        <v>0</v>
      </c>
      <c r="Y24" s="76">
        <f t="shared" si="1"/>
        <v>241285</v>
      </c>
    </row>
    <row r="25" spans="1:25" s="77" customFormat="1" x14ac:dyDescent="0.3">
      <c r="A25" s="68" t="s">
        <v>47</v>
      </c>
      <c r="B25" s="68" t="s">
        <v>78</v>
      </c>
      <c r="C25" s="69" t="s">
        <v>79</v>
      </c>
      <c r="D25" s="69">
        <v>2026</v>
      </c>
      <c r="E25" s="69" t="s">
        <v>50</v>
      </c>
      <c r="F25" s="111" t="s">
        <v>65</v>
      </c>
      <c r="G25" s="112">
        <v>0</v>
      </c>
      <c r="H25" s="72">
        <v>256692</v>
      </c>
      <c r="I25" s="72">
        <v>108014</v>
      </c>
      <c r="J25" s="72">
        <v>0</v>
      </c>
      <c r="K25" s="72">
        <v>0</v>
      </c>
      <c r="L25" s="72">
        <v>1</v>
      </c>
      <c r="M25" s="72">
        <v>0</v>
      </c>
      <c r="N25" s="112">
        <v>29176</v>
      </c>
      <c r="O25" s="73" t="s">
        <v>80</v>
      </c>
      <c r="P25" s="74">
        <v>0</v>
      </c>
      <c r="Q25" s="74">
        <v>0</v>
      </c>
      <c r="R25" s="74">
        <v>14</v>
      </c>
      <c r="S25" s="74">
        <v>3</v>
      </c>
      <c r="T25" s="74">
        <v>1</v>
      </c>
      <c r="U25" s="74">
        <v>0</v>
      </c>
      <c r="V25" s="74">
        <v>0</v>
      </c>
      <c r="W25" s="74">
        <v>0</v>
      </c>
      <c r="X25" s="113">
        <f t="shared" si="0"/>
        <v>18</v>
      </c>
      <c r="Y25" s="76">
        <f t="shared" si="1"/>
        <v>393883</v>
      </c>
    </row>
    <row r="26" spans="1:25" x14ac:dyDescent="0.3">
      <c r="A26" s="29"/>
      <c r="B26" s="29"/>
      <c r="C26" s="30"/>
      <c r="D26" s="30"/>
      <c r="E26" s="30"/>
      <c r="F26" s="38"/>
      <c r="G26" s="39"/>
      <c r="H26" s="33"/>
      <c r="I26" s="33"/>
      <c r="J26" s="33"/>
      <c r="K26" s="33"/>
      <c r="L26" s="33"/>
      <c r="M26" s="33"/>
      <c r="N26" s="39"/>
      <c r="O26" s="34"/>
      <c r="P26" s="35"/>
      <c r="Q26" s="35"/>
      <c r="R26" s="35"/>
      <c r="S26" s="35"/>
      <c r="T26" s="35"/>
      <c r="U26" s="35"/>
      <c r="V26" s="35"/>
      <c r="W26" s="35"/>
      <c r="X26" s="40">
        <f t="shared" si="0"/>
        <v>0</v>
      </c>
      <c r="Y26" s="37">
        <f t="shared" si="1"/>
        <v>0</v>
      </c>
    </row>
    <row r="27" spans="1:25" x14ac:dyDescent="0.3">
      <c r="A27" s="29"/>
      <c r="B27" s="29"/>
      <c r="C27" s="30"/>
      <c r="D27" s="30"/>
      <c r="E27" s="30"/>
      <c r="F27" s="41"/>
      <c r="G27" s="42"/>
      <c r="H27" s="33"/>
      <c r="I27" s="33"/>
      <c r="J27" s="33"/>
      <c r="K27" s="33"/>
      <c r="L27" s="33"/>
      <c r="M27" s="33"/>
      <c r="N27" s="42"/>
      <c r="O27" s="34"/>
      <c r="P27" s="35"/>
      <c r="Q27" s="35"/>
      <c r="R27" s="35"/>
      <c r="S27" s="35"/>
      <c r="T27" s="35"/>
      <c r="U27" s="35"/>
      <c r="V27" s="35"/>
      <c r="W27" s="35"/>
      <c r="X27" s="43">
        <f t="shared" si="0"/>
        <v>0</v>
      </c>
      <c r="Y27" s="37">
        <f t="shared" si="1"/>
        <v>0</v>
      </c>
    </row>
    <row r="28" spans="1:25" x14ac:dyDescent="0.3">
      <c r="A28" s="29"/>
      <c r="B28" s="29"/>
      <c r="C28" s="30"/>
      <c r="D28" s="30"/>
      <c r="E28" s="30"/>
      <c r="F28" s="44"/>
      <c r="G28" s="45"/>
      <c r="H28" s="33"/>
      <c r="I28" s="33"/>
      <c r="J28" s="33"/>
      <c r="K28" s="33"/>
      <c r="L28" s="33"/>
      <c r="M28" s="33"/>
      <c r="N28" s="45"/>
      <c r="O28" s="34"/>
      <c r="P28" s="35"/>
      <c r="Q28" s="35"/>
      <c r="R28" s="35"/>
      <c r="S28" s="35"/>
      <c r="T28" s="35"/>
      <c r="U28" s="35"/>
      <c r="V28" s="35"/>
      <c r="W28" s="35"/>
      <c r="X28" s="46">
        <f t="shared" si="0"/>
        <v>0</v>
      </c>
      <c r="Y28" s="37">
        <f t="shared" si="1"/>
        <v>0</v>
      </c>
    </row>
    <row r="29" spans="1:25" x14ac:dyDescent="0.3">
      <c r="A29" s="29"/>
      <c r="B29" s="29"/>
      <c r="C29" s="30"/>
      <c r="D29" s="30"/>
      <c r="E29" s="30"/>
      <c r="F29" s="47"/>
      <c r="G29" s="48"/>
      <c r="H29" s="33"/>
      <c r="I29" s="33"/>
      <c r="J29" s="33"/>
      <c r="K29" s="33"/>
      <c r="L29" s="33"/>
      <c r="M29" s="33"/>
      <c r="N29" s="48"/>
      <c r="O29" s="34"/>
      <c r="P29" s="35"/>
      <c r="Q29" s="35"/>
      <c r="R29" s="35"/>
      <c r="S29" s="35"/>
      <c r="T29" s="35"/>
      <c r="U29" s="35"/>
      <c r="V29" s="35"/>
      <c r="W29" s="35"/>
      <c r="X29" s="49">
        <f t="shared" si="0"/>
        <v>0</v>
      </c>
      <c r="Y29" s="37">
        <f t="shared" si="1"/>
        <v>0</v>
      </c>
    </row>
    <row r="30" spans="1:25" x14ac:dyDescent="0.3">
      <c r="A30" s="29"/>
      <c r="B30" s="29"/>
      <c r="C30" s="30"/>
      <c r="D30" s="30"/>
      <c r="E30" s="30"/>
      <c r="F30" s="50"/>
      <c r="G30" s="51"/>
      <c r="H30" s="33"/>
      <c r="I30" s="33"/>
      <c r="J30" s="33"/>
      <c r="K30" s="33"/>
      <c r="L30" s="33"/>
      <c r="M30" s="33"/>
      <c r="N30" s="51"/>
      <c r="O30" s="34"/>
      <c r="P30" s="35"/>
      <c r="Q30" s="35"/>
      <c r="R30" s="35"/>
      <c r="S30" s="35"/>
      <c r="T30" s="35"/>
      <c r="U30" s="35"/>
      <c r="V30" s="35"/>
      <c r="W30" s="35"/>
      <c r="X30" s="52">
        <f t="shared" si="0"/>
        <v>0</v>
      </c>
      <c r="Y30" s="37">
        <f t="shared" si="1"/>
        <v>0</v>
      </c>
    </row>
    <row r="31" spans="1:25" x14ac:dyDescent="0.3">
      <c r="A31" s="29"/>
      <c r="B31" s="29"/>
      <c r="C31" s="30"/>
      <c r="D31" s="30"/>
      <c r="E31" s="30"/>
      <c r="F31" s="53"/>
      <c r="G31" s="54"/>
      <c r="H31" s="33"/>
      <c r="I31" s="33"/>
      <c r="J31" s="33"/>
      <c r="K31" s="33"/>
      <c r="L31" s="33"/>
      <c r="M31" s="33"/>
      <c r="N31" s="54"/>
      <c r="O31" s="34"/>
      <c r="P31" s="35"/>
      <c r="Q31" s="35"/>
      <c r="R31" s="35"/>
      <c r="S31" s="35"/>
      <c r="T31" s="35"/>
      <c r="U31" s="35"/>
      <c r="V31" s="35"/>
      <c r="W31" s="35"/>
      <c r="X31" s="55">
        <f t="shared" si="0"/>
        <v>0</v>
      </c>
      <c r="Y31" s="37">
        <f t="shared" si="1"/>
        <v>0</v>
      </c>
    </row>
    <row r="32" spans="1:25" x14ac:dyDescent="0.3">
      <c r="A32" s="29"/>
      <c r="B32" s="29"/>
      <c r="C32" s="30"/>
      <c r="D32" s="30"/>
      <c r="E32" s="30"/>
      <c r="F32" s="56"/>
      <c r="G32" s="57"/>
      <c r="H32" s="33"/>
      <c r="I32" s="33"/>
      <c r="J32" s="33"/>
      <c r="K32" s="33"/>
      <c r="L32" s="33"/>
      <c r="M32" s="33"/>
      <c r="N32" s="57"/>
      <c r="O32" s="34"/>
      <c r="P32" s="35"/>
      <c r="Q32" s="35"/>
      <c r="R32" s="35"/>
      <c r="S32" s="35"/>
      <c r="T32" s="35"/>
      <c r="U32" s="35"/>
      <c r="V32" s="35"/>
      <c r="W32" s="35"/>
      <c r="X32" s="58">
        <f t="shared" si="0"/>
        <v>0</v>
      </c>
      <c r="Y32" s="37">
        <f t="shared" si="1"/>
        <v>0</v>
      </c>
    </row>
    <row r="33" spans="1:25" x14ac:dyDescent="0.3">
      <c r="A33" s="29"/>
      <c r="B33" s="29"/>
      <c r="C33" s="30"/>
      <c r="D33" s="30"/>
      <c r="E33" s="30"/>
      <c r="F33" s="59"/>
      <c r="G33" s="60"/>
      <c r="H33" s="33"/>
      <c r="I33" s="33"/>
      <c r="J33" s="33"/>
      <c r="K33" s="33"/>
      <c r="L33" s="33"/>
      <c r="M33" s="33"/>
      <c r="N33" s="60"/>
      <c r="O33" s="34"/>
      <c r="P33" s="35"/>
      <c r="Q33" s="35"/>
      <c r="R33" s="35"/>
      <c r="S33" s="35"/>
      <c r="T33" s="35"/>
      <c r="U33" s="35"/>
      <c r="V33" s="35"/>
      <c r="W33" s="35"/>
      <c r="X33" s="61">
        <f t="shared" si="0"/>
        <v>0</v>
      </c>
      <c r="Y33" s="37">
        <f t="shared" si="1"/>
        <v>0</v>
      </c>
    </row>
    <row r="34" spans="1:25" x14ac:dyDescent="0.3">
      <c r="A34" s="29"/>
      <c r="B34" s="29"/>
      <c r="C34" s="30"/>
      <c r="D34" s="30"/>
      <c r="E34" s="30"/>
      <c r="F34" s="62"/>
      <c r="G34" s="63"/>
      <c r="H34" s="33"/>
      <c r="I34" s="33"/>
      <c r="J34" s="33"/>
      <c r="K34" s="33"/>
      <c r="L34" s="33"/>
      <c r="M34" s="33"/>
      <c r="N34" s="63"/>
      <c r="O34" s="34"/>
      <c r="P34" s="35"/>
      <c r="Q34" s="35"/>
      <c r="R34" s="35"/>
      <c r="S34" s="35"/>
      <c r="T34" s="35"/>
      <c r="U34" s="35"/>
      <c r="V34" s="35"/>
      <c r="W34" s="35"/>
      <c r="X34" s="64">
        <f t="shared" si="0"/>
        <v>0</v>
      </c>
      <c r="Y34" s="37">
        <f t="shared" si="1"/>
        <v>0</v>
      </c>
    </row>
    <row r="35" spans="1:25" x14ac:dyDescent="0.3">
      <c r="A35" s="29"/>
      <c r="B35" s="29"/>
      <c r="C35" s="30"/>
      <c r="D35" s="30"/>
      <c r="E35" s="30"/>
      <c r="F35" s="65"/>
      <c r="G35" s="66"/>
      <c r="H35" s="33"/>
      <c r="I35" s="33"/>
      <c r="J35" s="33"/>
      <c r="K35" s="33"/>
      <c r="L35" s="33"/>
      <c r="M35" s="33"/>
      <c r="N35" s="66"/>
      <c r="O35" s="34"/>
      <c r="P35" s="35"/>
      <c r="Q35" s="35"/>
      <c r="R35" s="35"/>
      <c r="S35" s="35"/>
      <c r="T35" s="35"/>
      <c r="U35" s="35"/>
      <c r="V35" s="35"/>
      <c r="W35" s="35"/>
      <c r="X35" s="67">
        <f t="shared" si="0"/>
        <v>0</v>
      </c>
      <c r="Y35" s="37">
        <f t="shared" si="1"/>
        <v>0</v>
      </c>
    </row>
  </sheetData>
  <autoFilter ref="A10:Y35" xr:uid="{60FD016F-07D2-47E4-8603-32CBA3C196CD}"/>
  <conditionalFormatting sqref="Y11:Y35">
    <cfRule type="expression" dxfId="1" priority="1">
      <formula>#REF!&lt;0</formula>
    </cfRule>
    <cfRule type="cellIs" dxfId="0" priority="2" operator="lessThan">
      <formula>0</formula>
    </cfRule>
  </conditionalFormatting>
  <dataValidations count="3">
    <dataValidation type="list" allowBlank="1" showInputMessage="1" showErrorMessage="1" sqref="O11:O35" xr:uid="{87B77822-107A-48B3-96C2-C6F262178AB1}">
      <formula1>"FMR, Actual Rent"</formula1>
    </dataValidation>
    <dataValidation type="list" allowBlank="1" showInputMessage="1" showErrorMessage="1" sqref="F11:F35" xr:uid="{0B91815F-191C-4F77-B4DD-4078D5D5B8AE}">
      <formula1>"DV, YHDP"</formula1>
    </dataValidation>
    <dataValidation allowBlank="1" showErrorMessage="1" sqref="A10:Y10" xr:uid="{CED0E0B5-B582-465D-B06D-47F9CAC49AB0}"/>
  </dataValidations>
  <pageMargins left="0.5" right="0.5" top="0.25" bottom="0.4" header="0.3" footer="0.15"/>
  <pageSetup fitToWidth="2" fitToHeight="10" orientation="landscape" r:id="rId1"/>
  <headerFooter>
    <oddFooter>&amp;L&amp;L &amp;B&amp;F&amp;R&amp;R &amp;BRevised 9/18/2025</oddFooter>
  </headerFooter>
</worksheet>
</file>

<file path=docMetadata/LabelInfo.xml><?xml version="1.0" encoding="utf-8"?>
<clbl:labelList xmlns:clbl="http://schemas.microsoft.com/office/2020/mipLabelMetadata">
  <clbl:label id="{615524c5-22e9-4bcd-a893-1180a53fc7b2}" enabled="0" method="" siteId="{615524c5-22e9-4bcd-a893-1180a53fc7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2025 GIW</vt:lpstr>
      <vt:lpstr>'FY 2025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Moore</dc:creator>
  <cp:lastModifiedBy>Darién Acevedo</cp:lastModifiedBy>
  <dcterms:created xsi:type="dcterms:W3CDTF">2025-05-23T14:21:12Z</dcterms:created>
  <dcterms:modified xsi:type="dcterms:W3CDTF">2025-11-17T19:43:02Z</dcterms:modified>
</cp:coreProperties>
</file>